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nistration\City Secretary\ELECTION DOCUMENTS\"/>
    </mc:Choice>
  </mc:AlternateContent>
  <xr:revisionPtr revIDLastSave="0" documentId="13_ncr:1_{DE67A789-8E08-4117-A278-FC3E8769A5FD}" xr6:coauthVersionLast="47" xr6:coauthVersionMax="47" xr10:uidLastSave="{00000000-0000-0000-0000-000000000000}"/>
  <bookViews>
    <workbookView xWindow="1536" yWindow="1536" windowWidth="17280" windowHeight="9024" xr2:uid="{00000000-000D-0000-FFFF-FFFF00000000}"/>
  </bookViews>
  <sheets>
    <sheet name="Keller Bond Election Histor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3" l="1"/>
  <c r="G30" i="3"/>
  <c r="C20" i="3"/>
  <c r="C15" i="3"/>
  <c r="C6" i="3"/>
  <c r="C9" i="3"/>
  <c r="J54" i="3" l="1"/>
  <c r="J55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0" i="3"/>
  <c r="J19" i="3"/>
  <c r="J18" i="3"/>
  <c r="J17" i="3"/>
  <c r="J16" i="3"/>
  <c r="J15" i="3"/>
  <c r="J14" i="3"/>
  <c r="J9" i="3"/>
  <c r="I14" i="3"/>
  <c r="I15" i="3" s="1"/>
  <c r="I16" i="3" s="1"/>
  <c r="I20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J56" i="3" l="1"/>
</calcChain>
</file>

<file path=xl/sharedStrings.xml><?xml version="1.0" encoding="utf-8"?>
<sst xmlns="http://schemas.openxmlformats.org/spreadsheetml/2006/main" count="60" uniqueCount="38">
  <si>
    <t>Election Date</t>
  </si>
  <si>
    <t>Bond Proposition</t>
  </si>
  <si>
    <t>Waterworks System</t>
  </si>
  <si>
    <t>Sanitary Sewer System</t>
  </si>
  <si>
    <t>Propostion Number</t>
  </si>
  <si>
    <t>No. 1</t>
  </si>
  <si>
    <t>No. 2</t>
  </si>
  <si>
    <t xml:space="preserve">Status                      (% of Votes) </t>
  </si>
  <si>
    <t>No. 3</t>
  </si>
  <si>
    <t>No. 4</t>
  </si>
  <si>
    <t>No. 5</t>
  </si>
  <si>
    <t>No. 6</t>
  </si>
  <si>
    <t>BOND ELECTION HISTORY</t>
  </si>
  <si>
    <t>Election Total</t>
  </si>
  <si>
    <t>Proposition Total</t>
  </si>
  <si>
    <t>Parks and Recreation Facilities</t>
  </si>
  <si>
    <t>CITY OF KELLER, TX</t>
  </si>
  <si>
    <t>Streets and Drainage</t>
  </si>
  <si>
    <t>Municipal Buildings (Police, Library, MSC)</t>
  </si>
  <si>
    <t>Streets and Drainage (Johnson Road &amp; Ottinger Road)</t>
  </si>
  <si>
    <t xml:space="preserve">Police Station </t>
  </si>
  <si>
    <t>Fire Station</t>
  </si>
  <si>
    <t>Fire Trucks</t>
  </si>
  <si>
    <t>Public Safety Buildings, Facilities, and Equipment</t>
  </si>
  <si>
    <t>Public Library</t>
  </si>
  <si>
    <t>Parks (Linear Greenbelt Park System)</t>
  </si>
  <si>
    <t>Construction and Equipping a Public Library</t>
  </si>
  <si>
    <t>New Public Library in Town Center</t>
  </si>
  <si>
    <t>Renovations to  and Expansion of the Existing Keller Public Library</t>
  </si>
  <si>
    <t>Constructing, reconstructing, improving, extending, and expanding City Streets, roads, and intersections</t>
  </si>
  <si>
    <t>RECOUNT: Constructing, reconstructing, improving, extending, and expanding City Streets, roads, and intersections</t>
  </si>
  <si>
    <t>New Senior Activities Center</t>
  </si>
  <si>
    <t>Street and Drainage</t>
  </si>
  <si>
    <t>Parks</t>
  </si>
  <si>
    <t>FOR</t>
  </si>
  <si>
    <t>AGAINST</t>
  </si>
  <si>
    <t>Average Vote Results Since 1980</t>
  </si>
  <si>
    <t>AS OF MAY 16,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</si>
</sst>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yyyy"/>
    <numFmt numFmtId="166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G Times"/>
      <family val="1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3"/>
      <color theme="0"/>
      <name val="Arial"/>
      <family val="2"/>
    </font>
    <font>
      <i/>
      <sz val="8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3" tint="0.399945066682943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165" fontId="0" fillId="0" borderId="0" xfId="0" applyNumberFormat="1"/>
    <xf numFmtId="0" fontId="0" fillId="0" borderId="0" xfId="0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0" fillId="4" borderId="0" xfId="0" applyFill="1"/>
    <xf numFmtId="0" fontId="3" fillId="4" borderId="0" xfId="0" applyFont="1" applyFill="1"/>
    <xf numFmtId="166" fontId="4" fillId="4" borderId="0" xfId="6" applyNumberFormat="1" applyFont="1" applyFill="1"/>
    <xf numFmtId="164" fontId="4" fillId="4" borderId="0" xfId="1" applyNumberFormat="1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wrapText="1"/>
    </xf>
    <xf numFmtId="0" fontId="4" fillId="4" borderId="0" xfId="0" applyFont="1" applyFill="1"/>
    <xf numFmtId="165" fontId="0" fillId="4" borderId="0" xfId="0" applyNumberFormat="1" applyFill="1" applyAlignment="1">
      <alignment horizontal="center"/>
    </xf>
    <xf numFmtId="166" fontId="0" fillId="4" borderId="0" xfId="6" applyNumberFormat="1" applyFont="1" applyFill="1"/>
    <xf numFmtId="164" fontId="0" fillId="4" borderId="0" xfId="1" applyNumberFormat="1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wrapText="1"/>
    </xf>
    <xf numFmtId="165" fontId="0" fillId="4" borderId="0" xfId="0" applyNumberFormat="1" applyFill="1"/>
    <xf numFmtId="10" fontId="6" fillId="2" borderId="2" xfId="2" applyNumberFormat="1" applyFont="1" applyFill="1" applyBorder="1" applyAlignment="1">
      <alignment vertical="center"/>
    </xf>
    <xf numFmtId="10" fontId="3" fillId="4" borderId="0" xfId="0" applyNumberFormat="1" applyFont="1" applyFill="1"/>
    <xf numFmtId="165" fontId="8" fillId="4" borderId="0" xfId="0" applyNumberFormat="1" applyFont="1" applyFill="1" applyAlignment="1">
      <alignment horizontal="left"/>
    </xf>
    <xf numFmtId="164" fontId="4" fillId="0" borderId="6" xfId="1" applyNumberFormat="1" applyFont="1" applyFill="1" applyBorder="1" applyAlignment="1">
      <alignment horizontal="left"/>
    </xf>
    <xf numFmtId="10" fontId="4" fillId="0" borderId="6" xfId="0" applyNumberFormat="1" applyFont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164" fontId="4" fillId="0" borderId="6" xfId="1" applyNumberFormat="1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10" fontId="4" fillId="0" borderId="6" xfId="0" applyNumberFormat="1" applyFont="1" applyBorder="1"/>
    <xf numFmtId="9" fontId="4" fillId="0" borderId="6" xfId="0" applyNumberFormat="1" applyFont="1" applyBorder="1"/>
    <xf numFmtId="164" fontId="4" fillId="0" borderId="11" xfId="1" applyNumberFormat="1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wrapText="1"/>
    </xf>
    <xf numFmtId="10" fontId="4" fillId="0" borderId="11" xfId="0" applyNumberFormat="1" applyFont="1" applyBorder="1"/>
    <xf numFmtId="164" fontId="4" fillId="0" borderId="11" xfId="1" applyNumberFormat="1" applyFont="1" applyFill="1" applyBorder="1" applyAlignment="1">
      <alignment horizontal="left"/>
    </xf>
    <xf numFmtId="10" fontId="4" fillId="0" borderId="11" xfId="0" applyNumberFormat="1" applyFont="1" applyBorder="1" applyAlignment="1">
      <alignment horizontal="right" wrapText="1"/>
    </xf>
    <xf numFmtId="10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165" fontId="4" fillId="0" borderId="7" xfId="0" applyNumberFormat="1" applyFont="1" applyBorder="1" applyAlignment="1">
      <alignment horizontal="center" vertical="center"/>
    </xf>
    <xf numFmtId="166" fontId="4" fillId="0" borderId="7" xfId="6" applyNumberFormat="1" applyFont="1" applyFill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 wrapText="1"/>
    </xf>
    <xf numFmtId="166" fontId="4" fillId="0" borderId="7" xfId="6" applyNumberFormat="1" applyFont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left"/>
    </xf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left" wrapText="1"/>
    </xf>
    <xf numFmtId="10" fontId="4" fillId="0" borderId="14" xfId="0" applyNumberFormat="1" applyFont="1" applyBorder="1" applyAlignment="1">
      <alignment horizontal="right" wrapText="1"/>
    </xf>
    <xf numFmtId="10" fontId="4" fillId="0" borderId="14" xfId="0" applyNumberFormat="1" applyFont="1" applyBorder="1" applyAlignment="1">
      <alignment horizontal="right"/>
    </xf>
    <xf numFmtId="164" fontId="4" fillId="0" borderId="14" xfId="1" applyNumberFormat="1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10" fontId="4" fillId="0" borderId="14" xfId="0" applyNumberFormat="1" applyFont="1" applyBorder="1"/>
    <xf numFmtId="0" fontId="9" fillId="4" borderId="15" xfId="0" applyFont="1" applyFill="1" applyBorder="1" applyAlignment="1">
      <alignment horizontal="center" vertical="center" wrapText="1"/>
    </xf>
    <xf numFmtId="3" fontId="9" fillId="4" borderId="15" xfId="6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left" vertical="center" wrapText="1"/>
    </xf>
    <xf numFmtId="10" fontId="4" fillId="0" borderId="11" xfId="2" applyNumberFormat="1" applyFont="1" applyBorder="1" applyAlignment="1">
      <alignment horizontal="right"/>
    </xf>
    <xf numFmtId="10" fontId="9" fillId="4" borderId="15" xfId="2" applyNumberFormat="1" applyFont="1" applyFill="1" applyBorder="1" applyAlignment="1">
      <alignment horizontal="right" wrapText="1"/>
    </xf>
    <xf numFmtId="10" fontId="9" fillId="4" borderId="15" xfId="2" applyNumberFormat="1" applyFont="1" applyFill="1" applyBorder="1" applyAlignment="1">
      <alignment horizontal="right"/>
    </xf>
    <xf numFmtId="165" fontId="4" fillId="0" borderId="7" xfId="0" applyNumberFormat="1" applyFont="1" applyBorder="1" applyAlignment="1">
      <alignment horizontal="center" vertical="center"/>
    </xf>
    <xf numFmtId="166" fontId="4" fillId="0" borderId="7" xfId="6" applyNumberFormat="1" applyFont="1" applyFill="1" applyBorder="1" applyAlignment="1">
      <alignment horizontal="center" vertical="center" wrapText="1"/>
    </xf>
    <xf numFmtId="165" fontId="9" fillId="4" borderId="15" xfId="0" applyNumberFormat="1" applyFont="1" applyFill="1" applyBorder="1" applyAlignment="1">
      <alignment horizontal="center" vertical="center" wrapText="1"/>
    </xf>
    <xf numFmtId="165" fontId="9" fillId="4" borderId="14" xfId="0" applyNumberFormat="1" applyFont="1" applyFill="1" applyBorder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42" fontId="9" fillId="4" borderId="15" xfId="6" applyNumberFormat="1" applyFont="1" applyFill="1" applyBorder="1" applyAlignment="1">
      <alignment horizontal="center" vertical="center" wrapText="1"/>
    </xf>
    <xf numFmtId="42" fontId="9" fillId="4" borderId="14" xfId="6" applyNumberFormat="1" applyFont="1" applyFill="1" applyBorder="1" applyAlignment="1">
      <alignment horizontal="center" vertical="center" wrapText="1"/>
    </xf>
    <xf numFmtId="42" fontId="9" fillId="4" borderId="6" xfId="6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left" vertical="center"/>
    </xf>
    <xf numFmtId="165" fontId="6" fillId="2" borderId="2" xfId="0" applyNumberFormat="1" applyFont="1" applyFill="1" applyBorder="1" applyAlignment="1">
      <alignment horizontal="left" vertical="center"/>
    </xf>
    <xf numFmtId="165" fontId="7" fillId="3" borderId="3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165" fontId="7" fillId="3" borderId="5" xfId="0" applyNumberFormat="1" applyFont="1" applyFill="1" applyBorder="1" applyAlignment="1">
      <alignment horizontal="center"/>
    </xf>
    <xf numFmtId="165" fontId="7" fillId="3" borderId="9" xfId="0" applyNumberFormat="1" applyFont="1" applyFill="1" applyBorder="1" applyAlignment="1">
      <alignment horizontal="center"/>
    </xf>
    <xf numFmtId="165" fontId="7" fillId="3" borderId="8" xfId="0" applyNumberFormat="1" applyFont="1" applyFill="1" applyBorder="1" applyAlignment="1">
      <alignment horizontal="center"/>
    </xf>
    <xf numFmtId="165" fontId="7" fillId="3" borderId="10" xfId="0" applyNumberFormat="1" applyFont="1" applyFill="1" applyBorder="1" applyAlignment="1">
      <alignment horizontal="center"/>
    </xf>
    <xf numFmtId="165" fontId="7" fillId="3" borderId="12" xfId="0" applyNumberFormat="1" applyFont="1" applyFill="1" applyBorder="1" applyAlignment="1">
      <alignment horizontal="center"/>
    </xf>
    <xf numFmtId="165" fontId="7" fillId="3" borderId="0" xfId="0" applyNumberFormat="1" applyFont="1" applyFill="1" applyAlignment="1">
      <alignment horizontal="center"/>
    </xf>
    <xf numFmtId="165" fontId="7" fillId="3" borderId="13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166" fontId="4" fillId="0" borderId="7" xfId="6" applyNumberFormat="1" applyFont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Comma 2" xfId="3" xr:uid="{00000000-0005-0000-0000-000001000000}"/>
    <cellStyle name="Currency" xfId="6" builtinId="4"/>
    <cellStyle name="Currency 2" xfId="4" xr:uid="{00000000-0005-0000-0000-000003000000}"/>
    <cellStyle name="Normal" xfId="0" builtinId="0"/>
    <cellStyle name="Normal 2" xfId="5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1"/>
  <sheetViews>
    <sheetView tabSelected="1" workbookViewId="0">
      <selection activeCell="B3" sqref="B3:H3"/>
    </sheetView>
  </sheetViews>
  <sheetFormatPr defaultRowHeight="14.4"/>
  <cols>
    <col min="1" max="1" width="9.109375" style="5"/>
    <col min="2" max="2" width="10.33203125" style="2" bestFit="1" customWidth="1"/>
    <col min="3" max="3" width="14" bestFit="1" customWidth="1"/>
    <col min="4" max="4" width="15.33203125" bestFit="1" customWidth="1"/>
    <col min="5" max="5" width="14" customWidth="1"/>
    <col min="6" max="6" width="53.5546875" style="3" customWidth="1"/>
    <col min="7" max="7" width="9.109375" customWidth="1"/>
    <col min="8" max="8" width="11.44140625" bestFit="1" customWidth="1"/>
    <col min="9" max="9" width="9.109375" style="5" hidden="1" customWidth="1"/>
    <col min="10" max="10" width="12" style="5" hidden="1" customWidth="1"/>
    <col min="11" max="37" width="9.109375" style="5"/>
  </cols>
  <sheetData>
    <row r="1" spans="1:37" ht="16.8">
      <c r="B1" s="72" t="s">
        <v>16</v>
      </c>
      <c r="C1" s="73"/>
      <c r="D1" s="73"/>
      <c r="E1" s="73"/>
      <c r="F1" s="73"/>
      <c r="G1" s="73"/>
      <c r="H1" s="74"/>
    </row>
    <row r="2" spans="1:37" ht="16.8">
      <c r="B2" s="75" t="s">
        <v>12</v>
      </c>
      <c r="C2" s="76"/>
      <c r="D2" s="76"/>
      <c r="E2" s="76"/>
      <c r="F2" s="76"/>
      <c r="G2" s="76"/>
      <c r="H2" s="77"/>
    </row>
    <row r="3" spans="1:37" ht="16.8">
      <c r="B3" s="69" t="s">
        <v>37</v>
      </c>
      <c r="C3" s="70"/>
      <c r="D3" s="70"/>
      <c r="E3" s="70"/>
      <c r="F3" s="70"/>
      <c r="G3" s="70"/>
      <c r="H3" s="71"/>
    </row>
    <row r="4" spans="1:37" s="1" customFormat="1" ht="33" customHeight="1">
      <c r="A4" s="6"/>
      <c r="B4" s="81" t="s">
        <v>0</v>
      </c>
      <c r="C4" s="78" t="s">
        <v>13</v>
      </c>
      <c r="D4" s="78" t="s">
        <v>14</v>
      </c>
      <c r="E4" s="78" t="s">
        <v>4</v>
      </c>
      <c r="F4" s="78" t="s">
        <v>1</v>
      </c>
      <c r="G4" s="79" t="s">
        <v>7</v>
      </c>
      <c r="H4" s="7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1" customFormat="1" ht="21">
      <c r="A5" s="6"/>
      <c r="B5" s="81"/>
      <c r="C5" s="78"/>
      <c r="D5" s="78"/>
      <c r="E5" s="78"/>
      <c r="F5" s="78"/>
      <c r="G5" s="4" t="s">
        <v>34</v>
      </c>
      <c r="H5" s="4" t="s">
        <v>35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1" customFormat="1" ht="21">
      <c r="A6" s="6"/>
      <c r="B6" s="61">
        <v>29221</v>
      </c>
      <c r="C6" s="64">
        <f>SUM(D6:D8)</f>
        <v>1350000</v>
      </c>
      <c r="D6" s="54">
        <v>1000000</v>
      </c>
      <c r="E6" s="53" t="s">
        <v>5</v>
      </c>
      <c r="F6" s="55" t="s">
        <v>32</v>
      </c>
      <c r="G6" s="57">
        <v>0.61670000000000003</v>
      </c>
      <c r="H6" s="58">
        <v>0.38329999999999997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s="1" customFormat="1" ht="21">
      <c r="A7" s="6"/>
      <c r="B7" s="62"/>
      <c r="C7" s="65"/>
      <c r="D7" s="54">
        <v>200000</v>
      </c>
      <c r="E7" s="53" t="s">
        <v>6</v>
      </c>
      <c r="F7" s="55" t="s">
        <v>33</v>
      </c>
      <c r="G7" s="57">
        <v>0.22969999999999999</v>
      </c>
      <c r="H7" s="58">
        <v>0.77029999999999998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1" customFormat="1" ht="21">
      <c r="A8" s="6"/>
      <c r="B8" s="63"/>
      <c r="C8" s="66"/>
      <c r="D8" s="54">
        <v>150000</v>
      </c>
      <c r="E8" s="53" t="s">
        <v>8</v>
      </c>
      <c r="F8" s="55" t="s">
        <v>21</v>
      </c>
      <c r="G8" s="57">
        <v>0.74139999999999995</v>
      </c>
      <c r="H8" s="58">
        <v>0.2586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1" customFormat="1" ht="21">
      <c r="A9" s="6"/>
      <c r="B9" s="59">
        <v>31533</v>
      </c>
      <c r="C9" s="60">
        <f>SUM(D9:D14)</f>
        <v>21950000</v>
      </c>
      <c r="D9" s="33">
        <v>6100000</v>
      </c>
      <c r="E9" s="36" t="s">
        <v>5</v>
      </c>
      <c r="F9" s="37" t="s">
        <v>2</v>
      </c>
      <c r="G9" s="34">
        <v>0.32490000000000002</v>
      </c>
      <c r="H9" s="35">
        <v>0.67510000000000003</v>
      </c>
      <c r="I9" s="5">
        <v>1</v>
      </c>
      <c r="J9" s="19">
        <f>SUM(G15:H15)</f>
        <v>1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s="1" customFormat="1" ht="21">
      <c r="A10" s="6"/>
      <c r="B10" s="59"/>
      <c r="C10" s="60"/>
      <c r="D10" s="44">
        <v>4000000</v>
      </c>
      <c r="E10" s="45" t="s">
        <v>6</v>
      </c>
      <c r="F10" s="46" t="s">
        <v>3</v>
      </c>
      <c r="G10" s="47">
        <v>0.29409999999999997</v>
      </c>
      <c r="H10" s="48">
        <v>0.70589999999999997</v>
      </c>
      <c r="I10" s="5"/>
      <c r="J10" s="1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1" customFormat="1" ht="21">
      <c r="A11" s="6"/>
      <c r="B11" s="59"/>
      <c r="C11" s="60"/>
      <c r="D11" s="44">
        <v>3700000</v>
      </c>
      <c r="E11" s="45" t="s">
        <v>8</v>
      </c>
      <c r="F11" s="46" t="s">
        <v>17</v>
      </c>
      <c r="G11" s="47">
        <v>0.29349999999999998</v>
      </c>
      <c r="H11" s="48">
        <v>0.70650000000000002</v>
      </c>
      <c r="I11" s="5"/>
      <c r="J11" s="1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1" customFormat="1" ht="21">
      <c r="A12" s="6"/>
      <c r="B12" s="59"/>
      <c r="C12" s="60"/>
      <c r="D12" s="44">
        <v>4300000</v>
      </c>
      <c r="E12" s="45" t="s">
        <v>9</v>
      </c>
      <c r="F12" s="46" t="s">
        <v>18</v>
      </c>
      <c r="G12" s="47">
        <v>0.2437</v>
      </c>
      <c r="H12" s="48">
        <v>0.75629999999999997</v>
      </c>
      <c r="I12" s="5"/>
      <c r="J12" s="1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1" customFormat="1" ht="21">
      <c r="A13" s="6"/>
      <c r="B13" s="59"/>
      <c r="C13" s="60"/>
      <c r="D13" s="44">
        <v>1350000</v>
      </c>
      <c r="E13" s="45" t="s">
        <v>10</v>
      </c>
      <c r="F13" s="46" t="s">
        <v>21</v>
      </c>
      <c r="G13" s="47">
        <v>0.30990000000000001</v>
      </c>
      <c r="H13" s="48">
        <v>0.69010000000000005</v>
      </c>
      <c r="I13" s="5"/>
      <c r="J13" s="1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1" customFormat="1" ht="21" customHeight="1">
      <c r="A14" s="6"/>
      <c r="B14" s="59"/>
      <c r="C14" s="60"/>
      <c r="D14" s="21">
        <v>2500000</v>
      </c>
      <c r="E14" s="38" t="s">
        <v>11</v>
      </c>
      <c r="F14" s="39" t="s">
        <v>15</v>
      </c>
      <c r="G14" s="22">
        <v>0.20699999999999999</v>
      </c>
      <c r="H14" s="23">
        <v>0.79300000000000004</v>
      </c>
      <c r="I14" s="5">
        <f>I9+1</f>
        <v>2</v>
      </c>
      <c r="J14" s="19" t="e">
        <f>SUM(#REF!)</f>
        <v>#REF!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ht="21">
      <c r="B15" s="59">
        <v>31656</v>
      </c>
      <c r="C15" s="60">
        <f>SUM(D15:D19)</f>
        <v>11920000</v>
      </c>
      <c r="D15" s="33">
        <v>6100000</v>
      </c>
      <c r="E15" s="36" t="s">
        <v>5</v>
      </c>
      <c r="F15" s="37" t="s">
        <v>2</v>
      </c>
      <c r="G15" s="34">
        <v>0.39219999999999999</v>
      </c>
      <c r="H15" s="35">
        <v>0.60780000000000001</v>
      </c>
      <c r="I15" s="5">
        <f>I14+1</f>
        <v>3</v>
      </c>
      <c r="J15" s="19">
        <f>SUM(G20:H20)</f>
        <v>1</v>
      </c>
    </row>
    <row r="16" spans="1:37" ht="21">
      <c r="B16" s="59"/>
      <c r="C16" s="60"/>
      <c r="D16" s="44">
        <v>2400000</v>
      </c>
      <c r="E16" s="45" t="s">
        <v>6</v>
      </c>
      <c r="F16" s="46" t="s">
        <v>17</v>
      </c>
      <c r="G16" s="47">
        <v>0.3589</v>
      </c>
      <c r="H16" s="48">
        <v>0.6411</v>
      </c>
      <c r="I16" s="5">
        <f>I15+1</f>
        <v>4</v>
      </c>
      <c r="J16" s="19">
        <f>SUM(G23:H23)</f>
        <v>1</v>
      </c>
    </row>
    <row r="17" spans="2:10" ht="21">
      <c r="B17" s="59"/>
      <c r="C17" s="60"/>
      <c r="D17" s="44">
        <v>1300000</v>
      </c>
      <c r="E17" s="45" t="s">
        <v>8</v>
      </c>
      <c r="F17" s="46" t="s">
        <v>19</v>
      </c>
      <c r="G17" s="47">
        <v>0.30009999999999998</v>
      </c>
      <c r="H17" s="48">
        <v>0.69989999999999997</v>
      </c>
      <c r="J17" s="19">
        <f>SUM(G24:H24)</f>
        <v>1</v>
      </c>
    </row>
    <row r="18" spans="2:10" ht="21">
      <c r="B18" s="59"/>
      <c r="C18" s="60"/>
      <c r="D18" s="44">
        <v>1400000</v>
      </c>
      <c r="E18" s="45" t="s">
        <v>9</v>
      </c>
      <c r="F18" s="46" t="s">
        <v>20</v>
      </c>
      <c r="G18" s="47">
        <v>0.35460000000000003</v>
      </c>
      <c r="H18" s="48">
        <v>0.64539999999999997</v>
      </c>
      <c r="J18" s="19" t="e">
        <f>SUM(#REF!)</f>
        <v>#REF!</v>
      </c>
    </row>
    <row r="19" spans="2:10" ht="21">
      <c r="B19" s="59"/>
      <c r="C19" s="60"/>
      <c r="D19" s="44">
        <v>720000</v>
      </c>
      <c r="E19" s="45" t="s">
        <v>10</v>
      </c>
      <c r="F19" s="46" t="s">
        <v>22</v>
      </c>
      <c r="G19" s="47">
        <v>0.4017</v>
      </c>
      <c r="H19" s="48">
        <v>0.59830000000000005</v>
      </c>
      <c r="J19" s="19" t="e">
        <f>SUM(#REF!)</f>
        <v>#REF!</v>
      </c>
    </row>
    <row r="20" spans="2:10" ht="21">
      <c r="B20" s="59">
        <v>32599</v>
      </c>
      <c r="C20" s="80">
        <f>SUM(D20:D23)</f>
        <v>9285000</v>
      </c>
      <c r="D20" s="29">
        <v>5500000</v>
      </c>
      <c r="E20" s="30" t="s">
        <v>5</v>
      </c>
      <c r="F20" s="31" t="s">
        <v>17</v>
      </c>
      <c r="G20" s="32">
        <v>0.78049999999999997</v>
      </c>
      <c r="H20" s="32">
        <v>0.2195</v>
      </c>
      <c r="I20" s="5" t="e">
        <f>#REF!+1</f>
        <v>#REF!</v>
      </c>
      <c r="J20" s="19" t="e">
        <f>SUM(#REF!)</f>
        <v>#REF!</v>
      </c>
    </row>
    <row r="21" spans="2:10" ht="21">
      <c r="B21" s="59"/>
      <c r="C21" s="80"/>
      <c r="D21" s="49">
        <v>2485000</v>
      </c>
      <c r="E21" s="50" t="s">
        <v>6</v>
      </c>
      <c r="F21" s="51" t="s">
        <v>23</v>
      </c>
      <c r="G21" s="52">
        <v>0.74670000000000003</v>
      </c>
      <c r="H21" s="52">
        <v>0.25330000000000003</v>
      </c>
      <c r="J21" s="19"/>
    </row>
    <row r="22" spans="2:10" ht="21">
      <c r="B22" s="59"/>
      <c r="C22" s="80"/>
      <c r="D22" s="49">
        <v>650000</v>
      </c>
      <c r="E22" s="50" t="s">
        <v>8</v>
      </c>
      <c r="F22" s="51" t="s">
        <v>24</v>
      </c>
      <c r="G22" s="52">
        <v>0.7389</v>
      </c>
      <c r="H22" s="52">
        <v>0.2611</v>
      </c>
      <c r="J22" s="19"/>
    </row>
    <row r="23" spans="2:10" ht="21">
      <c r="B23" s="59"/>
      <c r="C23" s="80"/>
      <c r="D23" s="24">
        <v>650000</v>
      </c>
      <c r="E23" s="25" t="s">
        <v>9</v>
      </c>
      <c r="F23" s="26" t="s">
        <v>25</v>
      </c>
      <c r="G23" s="27">
        <v>0.70640000000000003</v>
      </c>
      <c r="H23" s="28">
        <v>0.29360000000000003</v>
      </c>
      <c r="I23" s="5" t="e">
        <f>I20+1</f>
        <v>#REF!</v>
      </c>
      <c r="J23" s="19" t="e">
        <f>SUM(#REF!)</f>
        <v>#REF!</v>
      </c>
    </row>
    <row r="24" spans="2:10" ht="21">
      <c r="B24" s="40">
        <v>36465</v>
      </c>
      <c r="C24" s="43">
        <v>10000000</v>
      </c>
      <c r="D24" s="29">
        <v>10000000</v>
      </c>
      <c r="E24" s="30" t="s">
        <v>5</v>
      </c>
      <c r="F24" s="31" t="s">
        <v>26</v>
      </c>
      <c r="G24" s="56">
        <v>0.376</v>
      </c>
      <c r="H24" s="56">
        <v>0.624</v>
      </c>
      <c r="I24" s="5" t="e">
        <f t="shared" ref="I24:I50" si="0">I23+1</f>
        <v>#REF!</v>
      </c>
      <c r="J24" s="19" t="e">
        <f>SUM(#REF!)</f>
        <v>#REF!</v>
      </c>
    </row>
    <row r="25" spans="2:10" ht="21">
      <c r="B25" s="40">
        <v>38838</v>
      </c>
      <c r="C25" s="41">
        <v>7600000</v>
      </c>
      <c r="D25" s="29">
        <v>7600000</v>
      </c>
      <c r="E25" s="30" t="s">
        <v>5</v>
      </c>
      <c r="F25" s="31" t="s">
        <v>27</v>
      </c>
      <c r="G25" s="32">
        <v>0.38500000000000001</v>
      </c>
      <c r="H25" s="32">
        <v>0.61499999999999999</v>
      </c>
      <c r="I25" s="5" t="e">
        <f>#REF!+1</f>
        <v>#REF!</v>
      </c>
      <c r="J25" s="19" t="e">
        <f>SUM(#REF!)</f>
        <v>#REF!</v>
      </c>
    </row>
    <row r="26" spans="2:10" ht="29.4">
      <c r="B26" s="40">
        <v>39387</v>
      </c>
      <c r="C26" s="41">
        <v>4000000</v>
      </c>
      <c r="D26" s="29">
        <v>4000000</v>
      </c>
      <c r="E26" s="30" t="s">
        <v>5</v>
      </c>
      <c r="F26" s="31" t="s">
        <v>28</v>
      </c>
      <c r="G26" s="32">
        <v>0.61080000000000001</v>
      </c>
      <c r="H26" s="32">
        <v>0.38919999999999999</v>
      </c>
      <c r="I26" s="5" t="e">
        <f>#REF!+1</f>
        <v>#REF!</v>
      </c>
      <c r="J26" s="19" t="e">
        <f>SUM(#REF!)</f>
        <v>#REF!</v>
      </c>
    </row>
    <row r="27" spans="2:10" ht="29.4">
      <c r="B27" s="42">
        <v>41579</v>
      </c>
      <c r="C27" s="41">
        <v>8230000</v>
      </c>
      <c r="D27" s="29">
        <v>8230000</v>
      </c>
      <c r="E27" s="30" t="s">
        <v>5</v>
      </c>
      <c r="F27" s="31" t="s">
        <v>29</v>
      </c>
      <c r="G27" s="32">
        <v>0.4995</v>
      </c>
      <c r="H27" s="32">
        <v>0.50049999999999994</v>
      </c>
      <c r="I27" s="5" t="e">
        <f>#REF!+1</f>
        <v>#REF!</v>
      </c>
      <c r="J27" s="19" t="e">
        <f>SUM(#REF!)</f>
        <v>#REF!</v>
      </c>
    </row>
    <row r="28" spans="2:10" ht="43.2">
      <c r="B28" s="42">
        <v>41579</v>
      </c>
      <c r="C28" s="41">
        <v>8230000</v>
      </c>
      <c r="D28" s="29">
        <v>8230000</v>
      </c>
      <c r="E28" s="30" t="s">
        <v>5</v>
      </c>
      <c r="F28" s="31" t="s">
        <v>30</v>
      </c>
      <c r="G28" s="32">
        <v>0.49980000000000002</v>
      </c>
      <c r="H28" s="32">
        <v>0.50019999999999998</v>
      </c>
      <c r="I28" s="5" t="e">
        <f>#REF!+1</f>
        <v>#REF!</v>
      </c>
      <c r="J28" s="19" t="e">
        <f>SUM(#REF!)</f>
        <v>#REF!</v>
      </c>
    </row>
    <row r="29" spans="2:10" ht="21">
      <c r="B29" s="40">
        <v>43405</v>
      </c>
      <c r="C29" s="41">
        <v>8000000</v>
      </c>
      <c r="D29" s="29">
        <v>8000000</v>
      </c>
      <c r="E29" s="30" t="s">
        <v>5</v>
      </c>
      <c r="F29" s="31" t="s">
        <v>31</v>
      </c>
      <c r="G29" s="32">
        <v>0.6784</v>
      </c>
      <c r="H29" s="32">
        <v>0.3216</v>
      </c>
      <c r="I29" s="5" t="e">
        <f>#REF!+1</f>
        <v>#REF!</v>
      </c>
      <c r="J29" s="19" t="e">
        <f>SUM(#REF!)</f>
        <v>#REF!</v>
      </c>
    </row>
    <row r="30" spans="2:10" ht="21">
      <c r="B30" s="67" t="s">
        <v>36</v>
      </c>
      <c r="C30" s="68"/>
      <c r="D30" s="68"/>
      <c r="E30" s="68"/>
      <c r="F30" s="68"/>
      <c r="G30" s="18">
        <f>AVERAGE(G6:G29)</f>
        <v>0.4620999999999999</v>
      </c>
      <c r="H30" s="18">
        <f>AVERAGE(H6:H29)</f>
        <v>0.53790000000000016</v>
      </c>
      <c r="I30" s="5" t="e">
        <f>#REF!+1</f>
        <v>#REF!</v>
      </c>
      <c r="J30" s="19" t="e">
        <f>SUM(#REF!)</f>
        <v>#REF!</v>
      </c>
    </row>
    <row r="31" spans="2:10" ht="21">
      <c r="B31" s="20"/>
      <c r="C31" s="7"/>
      <c r="D31" s="8"/>
      <c r="E31" s="9"/>
      <c r="F31" s="10"/>
      <c r="G31" s="11"/>
      <c r="H31" s="11"/>
      <c r="I31" s="5" t="e">
        <f t="shared" si="0"/>
        <v>#REF!</v>
      </c>
      <c r="J31" s="19" t="e">
        <f>SUM(#REF!)</f>
        <v>#REF!</v>
      </c>
    </row>
    <row r="32" spans="2:10" ht="21">
      <c r="B32" s="12"/>
      <c r="C32" s="13"/>
      <c r="D32" s="14"/>
      <c r="E32" s="15"/>
      <c r="F32" s="16"/>
      <c r="G32" s="5"/>
      <c r="H32" s="5"/>
      <c r="I32" s="5" t="e">
        <f t="shared" si="0"/>
        <v>#REF!</v>
      </c>
      <c r="J32" s="19" t="e">
        <f>SUM(#REF!)</f>
        <v>#REF!</v>
      </c>
    </row>
    <row r="33" spans="2:10" ht="21">
      <c r="B33" s="12"/>
      <c r="C33" s="13"/>
      <c r="D33" s="14"/>
      <c r="E33" s="15"/>
      <c r="F33" s="16"/>
      <c r="G33" s="5"/>
      <c r="H33" s="5"/>
      <c r="I33" s="5" t="e">
        <f t="shared" si="0"/>
        <v>#REF!</v>
      </c>
      <c r="J33" s="19" t="e">
        <f>SUM(#REF!)</f>
        <v>#REF!</v>
      </c>
    </row>
    <row r="34" spans="2:10" ht="21">
      <c r="B34" s="12"/>
      <c r="C34" s="13"/>
      <c r="D34" s="14"/>
      <c r="E34" s="15"/>
      <c r="F34" s="16"/>
      <c r="G34" s="5"/>
      <c r="H34" s="5"/>
      <c r="I34" s="5" t="e">
        <f t="shared" si="0"/>
        <v>#REF!</v>
      </c>
      <c r="J34" s="19" t="e">
        <f>SUM(#REF!)</f>
        <v>#REF!</v>
      </c>
    </row>
    <row r="35" spans="2:10" ht="21">
      <c r="B35" s="12"/>
      <c r="C35" s="13"/>
      <c r="D35" s="14"/>
      <c r="E35" s="15"/>
      <c r="F35" s="16"/>
      <c r="G35" s="5"/>
      <c r="H35" s="5"/>
      <c r="I35" s="5" t="e">
        <f t="shared" si="0"/>
        <v>#REF!</v>
      </c>
      <c r="J35" s="19" t="e">
        <f>SUM(#REF!)</f>
        <v>#REF!</v>
      </c>
    </row>
    <row r="36" spans="2:10" ht="21">
      <c r="B36" s="12"/>
      <c r="C36" s="13"/>
      <c r="D36" s="14"/>
      <c r="E36" s="15"/>
      <c r="F36" s="16"/>
      <c r="G36" s="5"/>
      <c r="H36" s="5"/>
      <c r="I36" s="5" t="e">
        <f t="shared" si="0"/>
        <v>#REF!</v>
      </c>
      <c r="J36" s="19" t="e">
        <f>SUM(#REF!)</f>
        <v>#REF!</v>
      </c>
    </row>
    <row r="37" spans="2:10" ht="21">
      <c r="B37" s="12"/>
      <c r="C37" s="13"/>
      <c r="D37" s="14"/>
      <c r="E37" s="15"/>
      <c r="F37" s="16"/>
      <c r="G37" s="5"/>
      <c r="H37" s="5"/>
      <c r="I37" s="5" t="e">
        <f t="shared" si="0"/>
        <v>#REF!</v>
      </c>
      <c r="J37" s="19" t="e">
        <f>SUM(#REF!)</f>
        <v>#REF!</v>
      </c>
    </row>
    <row r="38" spans="2:10" ht="21">
      <c r="B38" s="17"/>
      <c r="C38" s="13"/>
      <c r="D38" s="14"/>
      <c r="E38" s="15"/>
      <c r="F38" s="16"/>
      <c r="G38" s="5"/>
      <c r="H38" s="5"/>
      <c r="I38" s="5" t="e">
        <f t="shared" si="0"/>
        <v>#REF!</v>
      </c>
      <c r="J38" s="19" t="e">
        <f>SUM(#REF!)</f>
        <v>#REF!</v>
      </c>
    </row>
    <row r="39" spans="2:10" ht="21">
      <c r="B39" s="17"/>
      <c r="C39" s="14"/>
      <c r="D39" s="14"/>
      <c r="E39" s="15"/>
      <c r="F39" s="16"/>
      <c r="G39" s="5"/>
      <c r="H39" s="5"/>
      <c r="I39" s="5" t="e">
        <f t="shared" si="0"/>
        <v>#REF!</v>
      </c>
      <c r="J39" s="19" t="e">
        <f>SUM(#REF!)</f>
        <v>#REF!</v>
      </c>
    </row>
    <row r="40" spans="2:10" ht="21">
      <c r="B40" s="17"/>
      <c r="C40" s="14"/>
      <c r="D40" s="14"/>
      <c r="E40" s="15"/>
      <c r="F40" s="16"/>
      <c r="G40" s="5"/>
      <c r="H40" s="5"/>
      <c r="I40" s="5" t="e">
        <f t="shared" si="0"/>
        <v>#REF!</v>
      </c>
      <c r="J40" s="19" t="e">
        <f>SUM(#REF!)</f>
        <v>#REF!</v>
      </c>
    </row>
    <row r="41" spans="2:10" ht="21">
      <c r="B41" s="17"/>
      <c r="C41" s="14"/>
      <c r="D41" s="14"/>
      <c r="E41" s="15"/>
      <c r="F41" s="16"/>
      <c r="G41" s="5"/>
      <c r="H41" s="5"/>
      <c r="I41" s="5" t="e">
        <f t="shared" si="0"/>
        <v>#REF!</v>
      </c>
      <c r="J41" s="19" t="e">
        <f>SUM(#REF!)</f>
        <v>#REF!</v>
      </c>
    </row>
    <row r="42" spans="2:10" ht="21">
      <c r="B42" s="17"/>
      <c r="C42" s="14"/>
      <c r="D42" s="14"/>
      <c r="E42" s="15"/>
      <c r="F42" s="16"/>
      <c r="G42" s="5"/>
      <c r="H42" s="5"/>
      <c r="I42" s="5" t="e">
        <f t="shared" si="0"/>
        <v>#REF!</v>
      </c>
      <c r="J42" s="19" t="e">
        <f>SUM(#REF!)</f>
        <v>#REF!</v>
      </c>
    </row>
    <row r="43" spans="2:10" ht="21">
      <c r="B43" s="17"/>
      <c r="C43" s="14"/>
      <c r="D43" s="14"/>
      <c r="E43" s="15"/>
      <c r="F43" s="16"/>
      <c r="G43" s="5"/>
      <c r="H43" s="5"/>
      <c r="I43" s="5" t="e">
        <f t="shared" si="0"/>
        <v>#REF!</v>
      </c>
      <c r="J43" s="19" t="e">
        <f>SUM(#REF!)</f>
        <v>#REF!</v>
      </c>
    </row>
    <row r="44" spans="2:10" ht="21">
      <c r="B44" s="17"/>
      <c r="C44" s="5"/>
      <c r="D44" s="5"/>
      <c r="E44" s="15"/>
      <c r="F44" s="16"/>
      <c r="G44" s="5"/>
      <c r="H44" s="5"/>
      <c r="I44" s="5" t="e">
        <f t="shared" si="0"/>
        <v>#REF!</v>
      </c>
      <c r="J44" s="19" t="e">
        <f>SUM(#REF!)</f>
        <v>#REF!</v>
      </c>
    </row>
    <row r="45" spans="2:10" ht="21">
      <c r="B45" s="17"/>
      <c r="C45" s="5"/>
      <c r="D45" s="5"/>
      <c r="E45" s="15"/>
      <c r="F45" s="16"/>
      <c r="G45" s="5"/>
      <c r="H45" s="5"/>
      <c r="I45" s="5" t="e">
        <f t="shared" si="0"/>
        <v>#REF!</v>
      </c>
      <c r="J45" s="19" t="e">
        <f>SUM(#REF!)</f>
        <v>#REF!</v>
      </c>
    </row>
    <row r="46" spans="2:10" ht="21">
      <c r="B46" s="17"/>
      <c r="C46" s="5"/>
      <c r="D46" s="5"/>
      <c r="E46" s="15"/>
      <c r="F46" s="16"/>
      <c r="G46" s="5"/>
      <c r="H46" s="5"/>
      <c r="I46" s="5" t="e">
        <f t="shared" si="0"/>
        <v>#REF!</v>
      </c>
      <c r="J46" s="19" t="e">
        <f>SUM(#REF!)</f>
        <v>#REF!</v>
      </c>
    </row>
    <row r="47" spans="2:10" ht="21">
      <c r="B47" s="17"/>
      <c r="C47" s="5"/>
      <c r="D47" s="5"/>
      <c r="E47" s="15"/>
      <c r="F47" s="16"/>
      <c r="G47" s="5"/>
      <c r="H47" s="5"/>
      <c r="I47" s="5" t="e">
        <f t="shared" si="0"/>
        <v>#REF!</v>
      </c>
      <c r="J47" s="19" t="e">
        <f>SUM(#REF!)</f>
        <v>#REF!</v>
      </c>
    </row>
    <row r="48" spans="2:10" ht="21">
      <c r="B48" s="17"/>
      <c r="C48" s="5"/>
      <c r="D48" s="5"/>
      <c r="E48" s="15"/>
      <c r="F48" s="16"/>
      <c r="G48" s="5"/>
      <c r="H48" s="5"/>
      <c r="I48" s="5" t="e">
        <f t="shared" si="0"/>
        <v>#REF!</v>
      </c>
      <c r="J48" s="19" t="e">
        <f>SUM(#REF!)</f>
        <v>#REF!</v>
      </c>
    </row>
    <row r="49" spans="2:10" ht="21">
      <c r="B49" s="17"/>
      <c r="C49" s="5"/>
      <c r="D49" s="5"/>
      <c r="E49" s="15"/>
      <c r="F49" s="16"/>
      <c r="G49" s="5"/>
      <c r="H49" s="5"/>
      <c r="I49" s="5" t="e">
        <f t="shared" si="0"/>
        <v>#REF!</v>
      </c>
      <c r="J49" s="19" t="e">
        <f>SUM(#REF!)</f>
        <v>#REF!</v>
      </c>
    </row>
    <row r="50" spans="2:10" ht="21">
      <c r="B50" s="17"/>
      <c r="C50" s="5"/>
      <c r="D50" s="5"/>
      <c r="E50" s="15"/>
      <c r="F50" s="16"/>
      <c r="G50" s="5"/>
      <c r="H50" s="5"/>
      <c r="I50" s="5" t="e">
        <f t="shared" si="0"/>
        <v>#REF!</v>
      </c>
      <c r="J50" s="19" t="e">
        <f>SUM(#REF!)</f>
        <v>#REF!</v>
      </c>
    </row>
    <row r="51" spans="2:10" ht="21">
      <c r="B51" s="17"/>
      <c r="C51" s="5"/>
      <c r="D51" s="5"/>
      <c r="E51" s="15"/>
      <c r="F51" s="16"/>
      <c r="G51" s="5"/>
      <c r="H51" s="5"/>
      <c r="I51" s="5" t="e">
        <f t="shared" ref="I51:I55" si="1">I50+1</f>
        <v>#REF!</v>
      </c>
      <c r="J51" s="19" t="e">
        <f>SUM(#REF!)</f>
        <v>#REF!</v>
      </c>
    </row>
    <row r="52" spans="2:10" ht="21">
      <c r="B52" s="17"/>
      <c r="C52" s="5"/>
      <c r="D52" s="5"/>
      <c r="E52" s="15"/>
      <c r="F52" s="16"/>
      <c r="G52" s="5"/>
      <c r="H52" s="5"/>
      <c r="I52" s="5" t="e">
        <f t="shared" si="1"/>
        <v>#REF!</v>
      </c>
      <c r="J52" s="19" t="e">
        <f>SUM(#REF!)</f>
        <v>#REF!</v>
      </c>
    </row>
    <row r="53" spans="2:10" ht="21">
      <c r="B53" s="17"/>
      <c r="C53" s="5"/>
      <c r="D53" s="5"/>
      <c r="E53" s="15"/>
      <c r="F53" s="16"/>
      <c r="G53" s="5"/>
      <c r="H53" s="5"/>
      <c r="I53" s="5" t="e">
        <f t="shared" si="1"/>
        <v>#REF!</v>
      </c>
      <c r="J53" s="19" t="e">
        <f>SUM(#REF!)</f>
        <v>#REF!</v>
      </c>
    </row>
    <row r="54" spans="2:10" ht="21">
      <c r="B54" s="17"/>
      <c r="C54" s="5"/>
      <c r="D54" s="5"/>
      <c r="E54" s="15"/>
      <c r="F54" s="16"/>
      <c r="G54" s="5"/>
      <c r="H54" s="5"/>
      <c r="I54" s="5" t="e">
        <f t="shared" si="1"/>
        <v>#REF!</v>
      </c>
      <c r="J54" s="19" t="e">
        <f>SUM(#REF!)</f>
        <v>#REF!</v>
      </c>
    </row>
    <row r="55" spans="2:10" ht="21">
      <c r="B55" s="17"/>
      <c r="C55" s="5"/>
      <c r="D55" s="5"/>
      <c r="E55" s="15"/>
      <c r="F55" s="16"/>
      <c r="G55" s="5"/>
      <c r="H55" s="5"/>
      <c r="I55" s="5" t="e">
        <f t="shared" si="1"/>
        <v>#REF!</v>
      </c>
      <c r="J55" s="19" t="e">
        <f>SUM(#REF!)</f>
        <v>#REF!</v>
      </c>
    </row>
    <row r="56" spans="2:10" s="5" customFormat="1" ht="27" customHeight="1">
      <c r="B56" s="17"/>
      <c r="E56" s="15"/>
      <c r="F56" s="16"/>
      <c r="J56" s="19">
        <f>G30+H30</f>
        <v>1</v>
      </c>
    </row>
    <row r="57" spans="2:10" s="5" customFormat="1">
      <c r="B57" s="17"/>
      <c r="E57" s="15"/>
      <c r="F57" s="16"/>
    </row>
    <row r="58" spans="2:10" s="5" customFormat="1">
      <c r="B58" s="17"/>
      <c r="E58" s="15"/>
      <c r="F58" s="16"/>
    </row>
    <row r="59" spans="2:10" s="5" customFormat="1">
      <c r="B59" s="17"/>
      <c r="E59" s="15"/>
      <c r="F59" s="16"/>
    </row>
    <row r="60" spans="2:10" s="5" customFormat="1">
      <c r="B60" s="17"/>
      <c r="E60" s="15"/>
      <c r="F60" s="16"/>
    </row>
    <row r="61" spans="2:10" s="5" customFormat="1">
      <c r="B61" s="17"/>
      <c r="E61" s="15"/>
      <c r="F61" s="16"/>
    </row>
    <row r="62" spans="2:10" s="5" customFormat="1">
      <c r="B62" s="17"/>
      <c r="E62" s="15"/>
      <c r="F62" s="16"/>
    </row>
    <row r="63" spans="2:10" s="5" customFormat="1">
      <c r="B63" s="17"/>
      <c r="E63" s="15"/>
      <c r="F63" s="16"/>
    </row>
    <row r="64" spans="2:10" s="5" customFormat="1">
      <c r="B64" s="17"/>
      <c r="E64" s="15"/>
      <c r="F64" s="16"/>
    </row>
    <row r="65" spans="2:8" s="5" customFormat="1">
      <c r="B65" s="17"/>
      <c r="E65" s="15"/>
      <c r="F65" s="16"/>
    </row>
    <row r="66" spans="2:8" s="5" customFormat="1">
      <c r="B66" s="17"/>
      <c r="E66" s="15"/>
      <c r="F66" s="16"/>
    </row>
    <row r="67" spans="2:8" s="5" customFormat="1">
      <c r="B67" s="17"/>
      <c r="E67" s="15"/>
      <c r="F67" s="16"/>
    </row>
    <row r="68" spans="2:8" s="5" customFormat="1">
      <c r="B68" s="17"/>
      <c r="E68" s="15"/>
      <c r="F68" s="16"/>
    </row>
    <row r="69" spans="2:8" s="5" customFormat="1">
      <c r="B69" s="17"/>
      <c r="E69" s="15"/>
      <c r="F69" s="16"/>
    </row>
    <row r="70" spans="2:8" s="5" customFormat="1">
      <c r="B70" s="17"/>
      <c r="E70" s="15"/>
      <c r="F70" s="16"/>
    </row>
    <row r="71" spans="2:8" s="5" customFormat="1">
      <c r="B71" s="17"/>
      <c r="E71" s="15"/>
      <c r="F71" s="16"/>
    </row>
    <row r="72" spans="2:8" s="5" customFormat="1">
      <c r="B72" s="17"/>
      <c r="E72" s="15"/>
      <c r="F72" s="16"/>
    </row>
    <row r="73" spans="2:8" s="5" customFormat="1">
      <c r="B73" s="17"/>
      <c r="E73" s="15"/>
      <c r="F73" s="16"/>
    </row>
    <row r="74" spans="2:8" s="5" customFormat="1">
      <c r="B74" s="17"/>
      <c r="E74" s="15"/>
      <c r="F74" s="16"/>
    </row>
    <row r="75" spans="2:8" s="5" customFormat="1">
      <c r="B75" s="17"/>
      <c r="E75" s="15"/>
      <c r="F75" s="16"/>
    </row>
    <row r="76" spans="2:8" s="5" customFormat="1">
      <c r="B76" s="2"/>
      <c r="C76"/>
      <c r="D76"/>
      <c r="E76"/>
      <c r="F76" s="3"/>
      <c r="G76"/>
      <c r="H76"/>
    </row>
    <row r="77" spans="2:8" s="5" customFormat="1">
      <c r="B77" s="2"/>
      <c r="C77"/>
      <c r="D77"/>
      <c r="E77"/>
      <c r="F77" s="3"/>
      <c r="G77"/>
      <c r="H77"/>
    </row>
    <row r="78" spans="2:8" s="5" customFormat="1">
      <c r="B78" s="2"/>
      <c r="C78"/>
      <c r="D78"/>
      <c r="E78"/>
      <c r="F78" s="3"/>
      <c r="G78"/>
      <c r="H78"/>
    </row>
    <row r="79" spans="2:8" s="5" customFormat="1">
      <c r="B79" s="2"/>
      <c r="C79"/>
      <c r="D79"/>
      <c r="E79"/>
      <c r="F79" s="3"/>
      <c r="G79"/>
      <c r="H79"/>
    </row>
    <row r="80" spans="2:8" s="5" customFormat="1">
      <c r="B80" s="2"/>
      <c r="C80"/>
      <c r="D80"/>
      <c r="E80"/>
      <c r="F80" s="3"/>
      <c r="G80"/>
      <c r="H80"/>
    </row>
    <row r="81" spans="2:8" s="5" customFormat="1">
      <c r="B81" s="2"/>
      <c r="C81"/>
      <c r="D81"/>
      <c r="E81"/>
      <c r="F81" s="3"/>
      <c r="G81"/>
      <c r="H81"/>
    </row>
    <row r="82" spans="2:8" s="5" customFormat="1">
      <c r="B82" s="2"/>
      <c r="C82"/>
      <c r="D82"/>
      <c r="E82"/>
      <c r="F82" s="3"/>
      <c r="G82"/>
      <c r="H82"/>
    </row>
    <row r="83" spans="2:8" s="5" customFormat="1">
      <c r="B83" s="2"/>
      <c r="C83"/>
      <c r="D83"/>
      <c r="E83"/>
      <c r="F83" s="3"/>
      <c r="G83"/>
      <c r="H83"/>
    </row>
    <row r="84" spans="2:8" s="5" customFormat="1">
      <c r="B84" s="2"/>
      <c r="C84"/>
      <c r="D84"/>
      <c r="E84"/>
      <c r="F84" s="3"/>
      <c r="G84"/>
      <c r="H84"/>
    </row>
    <row r="85" spans="2:8" s="5" customFormat="1">
      <c r="B85" s="2"/>
      <c r="C85"/>
      <c r="D85"/>
      <c r="E85"/>
      <c r="F85" s="3"/>
      <c r="G85"/>
      <c r="H85"/>
    </row>
    <row r="86" spans="2:8" s="5" customFormat="1">
      <c r="B86" s="2"/>
      <c r="C86"/>
      <c r="D86"/>
      <c r="E86"/>
      <c r="F86" s="3"/>
      <c r="G86"/>
      <c r="H86"/>
    </row>
    <row r="87" spans="2:8" s="5" customFormat="1">
      <c r="B87" s="2"/>
      <c r="C87"/>
      <c r="D87"/>
      <c r="E87"/>
      <c r="F87" s="3"/>
      <c r="G87"/>
      <c r="H87"/>
    </row>
    <row r="88" spans="2:8" s="5" customFormat="1">
      <c r="B88" s="2"/>
      <c r="C88"/>
      <c r="D88"/>
      <c r="E88"/>
      <c r="F88" s="3"/>
      <c r="G88"/>
      <c r="H88"/>
    </row>
    <row r="89" spans="2:8" s="5" customFormat="1">
      <c r="B89" s="2"/>
      <c r="C89"/>
      <c r="D89"/>
      <c r="E89"/>
      <c r="F89" s="3"/>
      <c r="G89"/>
      <c r="H89"/>
    </row>
    <row r="90" spans="2:8" s="5" customFormat="1">
      <c r="B90" s="2"/>
      <c r="C90"/>
      <c r="D90"/>
      <c r="E90"/>
      <c r="F90" s="3"/>
      <c r="G90"/>
      <c r="H90"/>
    </row>
    <row r="91" spans="2:8" s="5" customFormat="1">
      <c r="B91" s="2"/>
      <c r="C91"/>
      <c r="D91"/>
      <c r="E91"/>
      <c r="F91" s="3"/>
      <c r="G91"/>
      <c r="H91"/>
    </row>
    <row r="92" spans="2:8" s="5" customFormat="1">
      <c r="B92" s="2"/>
      <c r="C92"/>
      <c r="D92"/>
      <c r="E92"/>
      <c r="F92" s="3"/>
      <c r="G92"/>
      <c r="H92"/>
    </row>
    <row r="93" spans="2:8" s="5" customFormat="1">
      <c r="B93" s="2"/>
      <c r="C93"/>
      <c r="D93"/>
      <c r="E93"/>
      <c r="F93" s="3"/>
      <c r="G93"/>
      <c r="H93"/>
    </row>
    <row r="94" spans="2:8" s="5" customFormat="1">
      <c r="B94" s="2"/>
      <c r="C94"/>
      <c r="D94"/>
      <c r="E94"/>
      <c r="F94" s="3"/>
      <c r="G94"/>
      <c r="H94"/>
    </row>
    <row r="95" spans="2:8" s="5" customFormat="1">
      <c r="B95" s="2"/>
      <c r="C95"/>
      <c r="D95"/>
      <c r="E95"/>
      <c r="F95" s="3"/>
      <c r="G95"/>
      <c r="H95"/>
    </row>
    <row r="96" spans="2:8" s="5" customFormat="1">
      <c r="B96" s="2"/>
      <c r="C96"/>
      <c r="D96"/>
      <c r="E96"/>
      <c r="F96" s="3"/>
      <c r="G96"/>
      <c r="H96"/>
    </row>
    <row r="97" spans="2:8" s="5" customFormat="1">
      <c r="B97" s="2"/>
      <c r="C97"/>
      <c r="D97"/>
      <c r="E97"/>
      <c r="F97" s="3"/>
      <c r="G97"/>
      <c r="H97"/>
    </row>
    <row r="98" spans="2:8" s="5" customFormat="1">
      <c r="B98" s="2"/>
      <c r="C98"/>
      <c r="D98"/>
      <c r="E98"/>
      <c r="F98" s="3"/>
      <c r="G98"/>
      <c r="H98"/>
    </row>
    <row r="99" spans="2:8" s="5" customFormat="1">
      <c r="B99" s="2"/>
      <c r="C99"/>
      <c r="D99"/>
      <c r="E99"/>
      <c r="F99" s="3"/>
      <c r="G99"/>
      <c r="H99"/>
    </row>
    <row r="100" spans="2:8" s="5" customFormat="1">
      <c r="B100" s="2"/>
      <c r="C100"/>
      <c r="D100"/>
      <c r="E100"/>
      <c r="F100" s="3"/>
      <c r="G100"/>
      <c r="H100"/>
    </row>
    <row r="101" spans="2:8" s="5" customFormat="1">
      <c r="B101" s="2"/>
      <c r="C101"/>
      <c r="D101"/>
      <c r="E101"/>
      <c r="F101" s="3"/>
      <c r="G101"/>
      <c r="H101"/>
    </row>
  </sheetData>
  <mergeCells count="18">
    <mergeCell ref="B3:H3"/>
    <mergeCell ref="B1:H1"/>
    <mergeCell ref="B2:H2"/>
    <mergeCell ref="D4:D5"/>
    <mergeCell ref="C15:C19"/>
    <mergeCell ref="B15:B19"/>
    <mergeCell ref="F4:F5"/>
    <mergeCell ref="G4:H4"/>
    <mergeCell ref="B4:B5"/>
    <mergeCell ref="C4:C5"/>
    <mergeCell ref="E4:E5"/>
    <mergeCell ref="B9:B14"/>
    <mergeCell ref="C9:C14"/>
    <mergeCell ref="B6:B8"/>
    <mergeCell ref="C6:C8"/>
    <mergeCell ref="B30:F30"/>
    <mergeCell ref="B20:B23"/>
    <mergeCell ref="C20:C23"/>
  </mergeCells>
  <pageMargins left="0.7" right="0.7" top="0.75" bottom="0.75" header="0.3" footer="0.3"/>
  <pageSetup orientation="landscape" r:id="rId1"/>
  <ignoredErrors>
    <ignoredError sqref="J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Keller Bond Election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Scheibal</dc:creator>
  <cp:lastModifiedBy>Kelly Ballard</cp:lastModifiedBy>
  <cp:lastPrinted>2017-03-09T15:39:03Z</cp:lastPrinted>
  <dcterms:created xsi:type="dcterms:W3CDTF">2017-02-07T13:52:59Z</dcterms:created>
  <dcterms:modified xsi:type="dcterms:W3CDTF">2023-05-16T23:20:38Z</dcterms:modified>
</cp:coreProperties>
</file>